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8_{15307C93-9730-41A8-B0CF-1241A208A77F}" xr6:coauthVersionLast="47" xr6:coauthVersionMax="47" xr10:uidLastSave="{00000000-0000-0000-0000-000000000000}"/>
  <bookViews>
    <workbookView xWindow="40940" yWindow="1510" windowWidth="24000" windowHeight="13950" xr2:uid="{00000000-000D-0000-FFFF-FFFF00000000}"/>
  </bookViews>
  <sheets>
    <sheet name="Chapter 11 Figures" sheetId="29" r:id="rId1"/>
    <sheet name="Fig 11.8" sheetId="8" r:id="rId2"/>
    <sheet name="Fig 11.12" sheetId="30" r:id="rId3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29" l="1"/>
  <c r="E5" i="8" l="1"/>
</calcChain>
</file>

<file path=xl/sharedStrings.xml><?xml version="1.0" encoding="utf-8"?>
<sst xmlns="http://schemas.openxmlformats.org/spreadsheetml/2006/main" count="52" uniqueCount="43">
  <si>
    <t xml:space="preserve">NOI Calculation </t>
  </si>
  <si>
    <t>Hard Costs</t>
  </si>
  <si>
    <t>Soft Costs</t>
  </si>
  <si>
    <r>
      <t xml:space="preserve">Replacement Rent per GSF * (1 / </t>
    </r>
    <r>
      <rPr>
        <sz val="9"/>
        <color indexed="23"/>
        <rFont val="Calibri"/>
        <family val="2"/>
      </rPr>
      <t>(</t>
    </r>
    <r>
      <rPr>
        <sz val="9"/>
        <color indexed="63"/>
        <rFont val="Calibri"/>
        <family val="2"/>
      </rPr>
      <t>1 – Loss Factor</t>
    </r>
    <r>
      <rPr>
        <sz val="9"/>
        <color indexed="23"/>
        <rFont val="Calibri"/>
        <family val="2"/>
      </rPr>
      <t>)</t>
    </r>
    <r>
      <rPr>
        <sz val="9"/>
        <color indexed="63"/>
        <rFont val="Calibri"/>
        <family val="2"/>
      </rPr>
      <t xml:space="preserve">) * (1 / </t>
    </r>
    <r>
      <rPr>
        <sz val="9"/>
        <color indexed="23"/>
        <rFont val="Calibri"/>
        <family val="2"/>
      </rPr>
      <t>(</t>
    </r>
    <r>
      <rPr>
        <sz val="9"/>
        <color indexed="63"/>
        <rFont val="Calibri"/>
        <family val="2"/>
      </rPr>
      <t>1 – Vacancy</t>
    </r>
    <r>
      <rPr>
        <sz val="9"/>
        <color indexed="23"/>
        <rFont val="Calibri"/>
        <family val="2"/>
      </rPr>
      <t>)</t>
    </r>
    <r>
      <rPr>
        <sz val="9"/>
        <color indexed="63"/>
        <rFont val="Calibri"/>
        <family val="2"/>
      </rPr>
      <t>)</t>
    </r>
  </si>
  <si>
    <t>Required Return: 10%</t>
  </si>
  <si>
    <t>Assumptions</t>
  </si>
  <si>
    <t>Vacancy: 5%</t>
  </si>
  <si>
    <r>
      <t xml:space="preserve">Operating costs per GSF = </t>
    </r>
    <r>
      <rPr>
        <sz val="9"/>
        <color indexed="63"/>
        <rFont val="Calibri"/>
        <family val="2"/>
      </rPr>
      <t>$10.00</t>
    </r>
  </si>
  <si>
    <r>
      <t xml:space="preserve">Soft Costs: </t>
    </r>
    <r>
      <rPr>
        <sz val="9"/>
        <color indexed="63"/>
        <rFont val="Calibri"/>
        <family val="2"/>
      </rPr>
      <t>$30.00 per GSF</t>
    </r>
  </si>
  <si>
    <r>
      <t xml:space="preserve">Hard Costs: </t>
    </r>
    <r>
      <rPr>
        <sz val="9"/>
        <color indexed="63"/>
        <rFont val="Calibri"/>
        <family val="2"/>
      </rPr>
      <t>$90.00 per GSF</t>
    </r>
  </si>
  <si>
    <t>Maximum Land Cost Back Solve Calculation</t>
  </si>
  <si>
    <t>Required Return = NOI / (Soft Costs + Hard Costs + Maximum Land Cost)</t>
  </si>
  <si>
    <t>Leasable space (Efficiency %): 70%</t>
  </si>
  <si>
    <t>Residual Land Valuation of Muk Office Plaza Development Site</t>
  </si>
  <si>
    <t>NOI per GSF = Rental Revenues per GSF – Operating Costs per GSF</t>
  </si>
  <si>
    <t>Maximum Land Cost = $x</t>
  </si>
  <si>
    <t>Replacement Rent per GSF</t>
  </si>
  <si>
    <t>Loss Factor</t>
  </si>
  <si>
    <t>Vacancy</t>
  </si>
  <si>
    <t>Interactive Calculator</t>
  </si>
  <si>
    <t>Required Return</t>
  </si>
  <si>
    <t>Leasable space (Efficiency %)</t>
  </si>
  <si>
    <t>Market Rent</t>
  </si>
  <si>
    <t>Operating costs per GSF</t>
  </si>
  <si>
    <t>per GSF</t>
  </si>
  <si>
    <t>Maximum Land Cost</t>
  </si>
  <si>
    <t>Replacement Rent per Leasable Square Foot Calculation</t>
  </si>
  <si>
    <t>Replacement Rent per Leasable Square Foot</t>
  </si>
  <si>
    <t xml:space="preserve">Replacement Rent per Leasable Square Foot = </t>
  </si>
  <si>
    <r>
      <t xml:space="preserve">= $25.00 * (1 / </t>
    </r>
    <r>
      <rPr>
        <sz val="9"/>
        <color indexed="23"/>
        <rFont val="Calibri"/>
        <family val="2"/>
      </rPr>
      <t>(</t>
    </r>
    <r>
      <rPr>
        <sz val="9"/>
        <color indexed="63"/>
        <rFont val="Calibri"/>
        <family val="2"/>
      </rPr>
      <t>1 – 0.3</t>
    </r>
    <r>
      <rPr>
        <sz val="9"/>
        <color indexed="23"/>
        <rFont val="Calibri"/>
        <family val="2"/>
      </rPr>
      <t>)</t>
    </r>
    <r>
      <rPr>
        <sz val="9"/>
        <color indexed="63"/>
        <rFont val="Calibri"/>
        <family val="2"/>
      </rPr>
      <t xml:space="preserve">) * (1 / </t>
    </r>
    <r>
      <rPr>
        <sz val="9"/>
        <color indexed="23"/>
        <rFont val="Calibri"/>
        <family val="2"/>
      </rPr>
      <t>(</t>
    </r>
    <r>
      <rPr>
        <sz val="9"/>
        <color indexed="63"/>
        <rFont val="Calibri"/>
        <family val="2"/>
      </rPr>
      <t>1 – 0.05</t>
    </r>
    <r>
      <rPr>
        <sz val="9"/>
        <color indexed="23"/>
        <rFont val="Calibri"/>
        <family val="2"/>
      </rPr>
      <t>)</t>
    </r>
    <r>
      <rPr>
        <sz val="9"/>
        <color indexed="63"/>
        <rFont val="Calibri"/>
        <family val="2"/>
      </rPr>
      <t>) = $37.59 per Leasable Square Foot</t>
    </r>
  </si>
  <si>
    <t>Market Rent: $38.00 per Leasable SF</t>
  </si>
  <si>
    <t>per Leasable SF</t>
  </si>
  <si>
    <t>Effective Rent per Leasable SF: $38.00 * (1 – .05) = $36.10</t>
  </si>
  <si>
    <t>Rent per GSF = Effective Rent per Leasable SF * (1 – Loss Factor %)</t>
  </si>
  <si>
    <r>
      <t xml:space="preserve"> = $36.10 * (1 – .30) = </t>
    </r>
    <r>
      <rPr>
        <sz val="9"/>
        <color indexed="63"/>
        <rFont val="Calibri"/>
        <family val="2"/>
      </rPr>
      <t>$25.27</t>
    </r>
  </si>
  <si>
    <r>
      <t xml:space="preserve">= $25.27 – $10.00  = </t>
    </r>
    <r>
      <rPr>
        <sz val="9"/>
        <color indexed="63"/>
        <rFont val="Calibri"/>
        <family val="2"/>
      </rPr>
      <t>$15.27</t>
    </r>
  </si>
  <si>
    <t>10% = $15.27 / ($30.00 + $90.00 + $x)</t>
  </si>
  <si>
    <t>10% * ($120 + $x) = $15.27</t>
  </si>
  <si>
    <t>$12.00 + ($x / 10) = $15.27</t>
  </si>
  <si>
    <t>($x / 10) = $3.27</t>
  </si>
  <si>
    <t>Maximum Land Cost per GSF = $x = $32.70</t>
  </si>
  <si>
    <t>Effective Rent per Leasable SF</t>
  </si>
  <si>
    <t>Fill in the blue shaded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</si>
</sst>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&quot;$&quot;#,##0.00"/>
    <numFmt numFmtId="165" formatCode="0.0%"/>
    <numFmt numFmtId="166" formatCode="0.000%"/>
    <numFmt numFmtId="167" formatCode="&quot;All Contents Copyright © 2018-&quot;###0\ &quot;by Dr. Peter Linneman. All rights reserved.&quot;"/>
  </numFmts>
  <fonts count="14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indexed="63"/>
      <name val="Calibri"/>
      <family val="2"/>
    </font>
    <font>
      <sz val="9"/>
      <color indexed="23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rgb="FF3F67B1"/>
      </left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 style="thick">
        <color rgb="FF3F67B1"/>
      </right>
      <top/>
      <bottom/>
      <diagonal/>
    </border>
    <border>
      <left style="thick">
        <color rgb="FF3F67B1"/>
      </left>
      <right style="thick">
        <color rgb="FF3F67B1"/>
      </right>
      <top/>
      <bottom style="thick">
        <color rgb="FF3F67B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/>
    <xf numFmtId="2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top"/>
    </xf>
    <xf numFmtId="0" fontId="7" fillId="3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indent="1"/>
    </xf>
    <xf numFmtId="0" fontId="10" fillId="2" borderId="2" xfId="0" applyFont="1" applyFill="1" applyBorder="1"/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10" fillId="2" borderId="2" xfId="0" applyFont="1" applyFill="1" applyBorder="1" applyAlignment="1">
      <alignment horizontal="center"/>
    </xf>
    <xf numFmtId="0" fontId="10" fillId="2" borderId="3" xfId="0" quotePrefix="1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left" indent="3"/>
    </xf>
    <xf numFmtId="0" fontId="10" fillId="2" borderId="2" xfId="0" applyFont="1" applyFill="1" applyBorder="1" applyAlignment="1">
      <alignment horizontal="left" indent="4"/>
    </xf>
    <xf numFmtId="0" fontId="9" fillId="2" borderId="3" xfId="0" applyFont="1" applyFill="1" applyBorder="1" applyAlignment="1">
      <alignment horizontal="left" vertical="top" indent="1"/>
    </xf>
    <xf numFmtId="0" fontId="11" fillId="2" borderId="2" xfId="0" applyFont="1" applyFill="1" applyBorder="1" applyAlignment="1">
      <alignment horizontal="left" indent="1"/>
    </xf>
    <xf numFmtId="0" fontId="10" fillId="2" borderId="2" xfId="0" quotePrefix="1" applyFont="1" applyFill="1" applyBorder="1" applyAlignment="1">
      <alignment horizontal="left" indent="7"/>
    </xf>
    <xf numFmtId="0" fontId="10" fillId="0" borderId="0" xfId="0" applyFont="1" applyFill="1" applyAlignment="1"/>
    <xf numFmtId="164" fontId="8" fillId="0" borderId="0" xfId="0" applyNumberFormat="1" applyFont="1" applyFill="1" applyAlignment="1"/>
    <xf numFmtId="165" fontId="8" fillId="0" borderId="0" xfId="0" applyNumberFormat="1" applyFont="1" applyFill="1" applyAlignment="1"/>
    <xf numFmtId="0" fontId="10" fillId="0" borderId="0" xfId="0" applyFont="1"/>
    <xf numFmtId="0" fontId="12" fillId="0" borderId="0" xfId="0" applyFont="1"/>
    <xf numFmtId="0" fontId="11" fillId="0" borderId="0" xfId="0" applyFont="1"/>
    <xf numFmtId="0" fontId="9" fillId="0" borderId="0" xfId="0" applyFont="1"/>
    <xf numFmtId="9" fontId="8" fillId="0" borderId="0" xfId="0" applyNumberFormat="1" applyFont="1"/>
    <xf numFmtId="8" fontId="8" fillId="0" borderId="0" xfId="0" applyNumberFormat="1" applyFont="1"/>
    <xf numFmtId="0" fontId="0" fillId="4" borderId="0" xfId="0" applyFill="1"/>
    <xf numFmtId="8" fontId="12" fillId="5" borderId="0" xfId="0" applyNumberFormat="1" applyFont="1" applyFill="1"/>
    <xf numFmtId="166" fontId="12" fillId="5" borderId="0" xfId="0" applyNumberFormat="1" applyFont="1" applyFill="1"/>
    <xf numFmtId="167" fontId="13" fillId="4" borderId="0" xfId="4" applyNumberFormat="1" applyFont="1" applyFill="1" applyAlignment="1">
      <alignment horizontal="left" vertical="center" indent="12"/>
    </xf>
    <xf numFmtId="0" fontId="10" fillId="0" borderId="0" xfId="0" applyFont="1" applyFill="1" applyAlignment="1">
      <alignment horizontal="left" wrapText="1"/>
    </xf>
    <xf numFmtId="8" fontId="10" fillId="0" borderId="0" xfId="0" applyNumberFormat="1" applyFont="1" applyFill="1" applyAlignment="1">
      <alignment vertical="center"/>
    </xf>
    <xf numFmtId="0" fontId="10" fillId="5" borderId="0" xfId="0" applyFont="1" applyFill="1" applyAlignment="1">
      <alignment horizontal="center" vertical="center"/>
    </xf>
  </cellXfs>
  <cellStyles count="5">
    <cellStyle name="Normal" xfId="0" builtinId="0"/>
    <cellStyle name="Normal 10 2" xfId="1" xr:uid="{00000000-0005-0000-0000-000003000000}"/>
    <cellStyle name="Normal 2" xfId="4" xr:uid="{BFE80D7A-830B-4A07-8F96-40A19B10A9D5}"/>
    <cellStyle name="Normal 2 2 2" xfId="2" xr:uid="{00000000-0005-0000-0000-000004000000}"/>
    <cellStyle name="Percent 3 2" xfId="3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264956</xdr:colOff>
      <xdr:row>42</xdr:row>
      <xdr:rowOff>14287</xdr:rowOff>
    </xdr:from>
    <xdr:ext cx="6624442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FF0B97-71E4-4775-8E81-24E8514E7FE0}"/>
            </a:ext>
          </a:extLst>
        </xdr:cNvPr>
        <xdr:cNvSpPr txBox="1"/>
      </xdr:nvSpPr>
      <xdr:spPr>
        <a:xfrm>
          <a:off x="899956" y="7681912"/>
          <a:ext cx="6624442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 to Chapter</a:t>
          </a:r>
          <a:r>
            <a:rPr lang="en-US" sz="3000" b="0" baseline="0">
              <a:solidFill>
                <a:schemeClr val="bg1"/>
              </a:solidFill>
            </a:rPr>
            <a:t> 11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Development Feasibility Analysis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CACE8B3-B569-4E4C-AD23-941FECDA7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108937</xdr:colOff>
      <xdr:row>22</xdr:row>
      <xdr:rowOff>3330</xdr:rowOff>
    </xdr:from>
    <xdr:to>
      <xdr:col>6</xdr:col>
      <xdr:colOff>85361</xdr:colOff>
      <xdr:row>24</xdr:row>
      <xdr:rowOff>85074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CE99E857-B67E-42BD-8C4E-56F3365DF9C8}"/>
            </a:ext>
          </a:extLst>
        </xdr:cNvPr>
        <xdr:cNvSpPr/>
      </xdr:nvSpPr>
      <xdr:spPr>
        <a:xfrm rot="11574618">
          <a:off x="6772204" y="3313797"/>
          <a:ext cx="924690" cy="378077"/>
        </a:xfrm>
        <a:prstGeom prst="rightArrow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</xdr:col>
      <xdr:colOff>130038</xdr:colOff>
      <xdr:row>24</xdr:row>
      <xdr:rowOff>51296</xdr:rowOff>
    </xdr:from>
    <xdr:ext cx="2914152" cy="129791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5E9A2AB-6D5E-4D91-98F4-DD5DBDE95E12}"/>
            </a:ext>
          </a:extLst>
        </xdr:cNvPr>
        <xdr:cNvSpPr txBox="1"/>
      </xdr:nvSpPr>
      <xdr:spPr>
        <a:xfrm>
          <a:off x="7521438" y="3759696"/>
          <a:ext cx="2914152" cy="1297919"/>
        </a:xfrm>
        <a:prstGeom prst="rect">
          <a:avLst/>
        </a:prstGeom>
        <a:solidFill>
          <a:schemeClr val="bg1"/>
        </a:solidFill>
        <a:ln w="381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After placing the Required Return formula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in cell E23, r</a:t>
          </a:r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un Goal Seek (Alt+T+G on PC, Data &gt; What-if Analysis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&gt; Goal Seek on Mac</a:t>
          </a:r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) on cell E23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</a:t>
          </a:r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</a:rPr>
            <a:t>to solve for a 10% required</a:t>
          </a:r>
          <a:r>
            <a:rPr lang="en-US" sz="1100" baseline="0">
              <a:solidFill>
                <a:schemeClr val="tx1">
                  <a:lumMod val="75000"/>
                  <a:lumOff val="25000"/>
                </a:schemeClr>
              </a:solidFill>
            </a:rPr>
            <a:t> return by changing the value in cell E25. If Excel does not solve for exactly 10.0%, manipulate the land cost input in E25 by hand to get 10.0% in E23.</a:t>
          </a:r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C0DA-B00B-47CD-9E61-7BC815F29290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31"/>
  </cols>
  <sheetData>
    <row r="9" s="31" customFormat="1" x14ac:dyDescent="0.35"/>
    <row r="54" spans="3:12" x14ac:dyDescent="0.35">
      <c r="C54" s="34">
        <f ca="1">YEAR(TODAY())</f>
        <v>2022</v>
      </c>
      <c r="D54" s="34"/>
      <c r="E54" s="34"/>
      <c r="F54" s="34"/>
      <c r="G54" s="34"/>
      <c r="H54" s="34"/>
      <c r="I54" s="34"/>
      <c r="J54" s="34"/>
      <c r="K54" s="34"/>
      <c r="L54" s="34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11"/>
  <sheetViews>
    <sheetView zoomScaleNormal="100" workbookViewId="0"/>
  </sheetViews>
  <sheetFormatPr defaultColWidth="9.08984375" defaultRowHeight="12" x14ac:dyDescent="0.3"/>
  <cols>
    <col min="1" max="1" width="9.08984375" style="1"/>
    <col min="2" max="2" width="52.26953125" style="1" customWidth="1"/>
    <col min="3" max="3" width="3.08984375" style="1" customWidth="1"/>
    <col min="4" max="4" width="19.453125" style="1" customWidth="1"/>
    <col min="5" max="16384" width="9.08984375" style="1"/>
  </cols>
  <sheetData>
    <row r="1" spans="2:7" ht="12.5" thickBot="1" x14ac:dyDescent="0.35"/>
    <row r="2" spans="2:7" ht="15" customHeight="1" thickTop="1" thickBot="1" x14ac:dyDescent="0.35">
      <c r="B2" s="8" t="s">
        <v>26</v>
      </c>
      <c r="C2" s="4"/>
      <c r="D2" s="22" t="s">
        <v>16</v>
      </c>
      <c r="E2" s="23">
        <v>25</v>
      </c>
      <c r="F2" s="4"/>
      <c r="G2" s="4"/>
    </row>
    <row r="3" spans="2:7" s="6" customFormat="1" ht="12" customHeight="1" thickTop="1" x14ac:dyDescent="0.3">
      <c r="B3" s="9"/>
      <c r="C3" s="4"/>
      <c r="D3" s="22" t="s">
        <v>17</v>
      </c>
      <c r="E3" s="24">
        <v>0.3</v>
      </c>
      <c r="F3" s="4"/>
      <c r="G3" s="4"/>
    </row>
    <row r="4" spans="2:7" x14ac:dyDescent="0.3">
      <c r="B4" s="16" t="s">
        <v>28</v>
      </c>
      <c r="C4" s="2"/>
      <c r="D4" s="22" t="s">
        <v>18</v>
      </c>
      <c r="E4" s="24">
        <v>0.05</v>
      </c>
      <c r="F4" s="3"/>
      <c r="G4" s="2"/>
    </row>
    <row r="5" spans="2:7" x14ac:dyDescent="0.3">
      <c r="B5" s="14" t="s">
        <v>3</v>
      </c>
      <c r="C5" s="2"/>
      <c r="D5" s="35" t="s">
        <v>27</v>
      </c>
      <c r="E5" s="36">
        <f>E2*(1/(1-E3))*(1/(1-E4))</f>
        <v>37.593984962406012</v>
      </c>
      <c r="F5" s="3"/>
      <c r="G5" s="2"/>
    </row>
    <row r="6" spans="2:7" s="6" customFormat="1" x14ac:dyDescent="0.3">
      <c r="B6" s="11"/>
      <c r="C6" s="2"/>
      <c r="D6" s="35"/>
      <c r="E6" s="36"/>
      <c r="F6" s="3"/>
      <c r="G6" s="2"/>
    </row>
    <row r="7" spans="2:7" s="7" customFormat="1" ht="21" customHeight="1" thickBot="1" x14ac:dyDescent="0.35">
      <c r="B7" s="15" t="s">
        <v>29</v>
      </c>
      <c r="C7" s="12"/>
      <c r="D7" s="22"/>
      <c r="E7" s="12"/>
      <c r="F7" s="13"/>
      <c r="G7" s="12"/>
    </row>
    <row r="8" spans="2:7" ht="12.5" thickTop="1" x14ac:dyDescent="0.3">
      <c r="D8" s="22"/>
    </row>
    <row r="9" spans="2:7" x14ac:dyDescent="0.3">
      <c r="D9" s="22"/>
    </row>
    <row r="10" spans="2:7" x14ac:dyDescent="0.3">
      <c r="D10" s="22"/>
    </row>
    <row r="11" spans="2:7" x14ac:dyDescent="0.3">
      <c r="D11" s="22"/>
    </row>
  </sheetData>
  <mergeCells count="2">
    <mergeCell ref="D5:D6"/>
    <mergeCell ref="E5:E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25E2-81FE-48C9-9929-33EC1F80A922}">
  <dimension ref="B1:H30"/>
  <sheetViews>
    <sheetView zoomScaleNormal="100" workbookViewId="0">
      <selection activeCell="C1" sqref="C1"/>
    </sheetView>
  </sheetViews>
  <sheetFormatPr defaultColWidth="9.08984375" defaultRowHeight="12" x14ac:dyDescent="0.3"/>
  <cols>
    <col min="1" max="1" width="3.453125" style="6" customWidth="1"/>
    <col min="2" max="2" width="50.7265625" style="6" customWidth="1"/>
    <col min="3" max="3" width="3.26953125" style="6" customWidth="1"/>
    <col min="4" max="4" width="26.08984375" style="6" customWidth="1"/>
    <col min="5" max="5" width="9.08984375" style="6"/>
    <col min="6" max="6" width="13.1796875" style="6" customWidth="1"/>
    <col min="7" max="16384" width="9.08984375" style="6"/>
  </cols>
  <sheetData>
    <row r="1" spans="2:8" ht="12.5" thickBot="1" x14ac:dyDescent="0.35"/>
    <row r="2" spans="2:8" ht="15" customHeight="1" thickTop="1" thickBot="1" x14ac:dyDescent="0.35">
      <c r="B2" s="8" t="s">
        <v>13</v>
      </c>
      <c r="D2" s="37" t="s">
        <v>42</v>
      </c>
      <c r="E2" s="37"/>
      <c r="F2" s="37"/>
      <c r="G2" s="37"/>
      <c r="H2" s="37"/>
    </row>
    <row r="3" spans="2:8" ht="12.5" thickTop="1" x14ac:dyDescent="0.3">
      <c r="B3" s="17"/>
      <c r="D3" s="28" t="s">
        <v>19</v>
      </c>
    </row>
    <row r="4" spans="2:8" x14ac:dyDescent="0.3">
      <c r="B4" s="20" t="s">
        <v>5</v>
      </c>
    </row>
    <row r="5" spans="2:8" x14ac:dyDescent="0.3">
      <c r="B5" s="10" t="s">
        <v>4</v>
      </c>
      <c r="D5" s="25" t="s">
        <v>20</v>
      </c>
      <c r="E5" s="29">
        <v>0.1</v>
      </c>
      <c r="F5" s="26"/>
    </row>
    <row r="6" spans="2:8" x14ac:dyDescent="0.3">
      <c r="B6" s="10" t="s">
        <v>12</v>
      </c>
      <c r="D6" s="25" t="s">
        <v>21</v>
      </c>
      <c r="E6" s="29">
        <v>0.7</v>
      </c>
      <c r="F6" s="26"/>
    </row>
    <row r="7" spans="2:8" x14ac:dyDescent="0.3">
      <c r="B7" s="10" t="s">
        <v>6</v>
      </c>
      <c r="D7" s="25" t="s">
        <v>18</v>
      </c>
      <c r="E7" s="29">
        <v>0.05</v>
      </c>
      <c r="F7" s="26"/>
    </row>
    <row r="8" spans="2:8" x14ac:dyDescent="0.3">
      <c r="B8" s="10" t="s">
        <v>30</v>
      </c>
      <c r="D8" s="25" t="s">
        <v>22</v>
      </c>
      <c r="E8" s="30">
        <v>38</v>
      </c>
      <c r="F8" s="26" t="s">
        <v>31</v>
      </c>
    </row>
    <row r="9" spans="2:8" x14ac:dyDescent="0.3">
      <c r="B9" s="10" t="s">
        <v>32</v>
      </c>
      <c r="D9" s="25" t="s">
        <v>41</v>
      </c>
      <c r="E9" s="32"/>
      <c r="F9" s="26"/>
    </row>
    <row r="10" spans="2:8" x14ac:dyDescent="0.3">
      <c r="B10" s="10" t="s">
        <v>7</v>
      </c>
      <c r="D10" s="25" t="s">
        <v>23</v>
      </c>
      <c r="E10" s="30">
        <v>10</v>
      </c>
      <c r="F10" s="26"/>
    </row>
    <row r="11" spans="2:8" x14ac:dyDescent="0.3">
      <c r="B11" s="10" t="s">
        <v>8</v>
      </c>
      <c r="D11" s="25" t="s">
        <v>2</v>
      </c>
      <c r="E11" s="30">
        <v>30</v>
      </c>
      <c r="F11" s="26" t="s">
        <v>24</v>
      </c>
    </row>
    <row r="12" spans="2:8" x14ac:dyDescent="0.3">
      <c r="B12" s="10" t="s">
        <v>9</v>
      </c>
      <c r="D12" s="25" t="s">
        <v>1</v>
      </c>
      <c r="E12" s="30">
        <v>90</v>
      </c>
      <c r="F12" s="26" t="s">
        <v>24</v>
      </c>
    </row>
    <row r="13" spans="2:8" x14ac:dyDescent="0.3">
      <c r="B13" s="18"/>
      <c r="D13" s="25"/>
      <c r="E13" s="26"/>
      <c r="F13" s="26"/>
    </row>
    <row r="14" spans="2:8" x14ac:dyDescent="0.3">
      <c r="B14" s="20" t="s">
        <v>0</v>
      </c>
      <c r="D14" s="27" t="s">
        <v>0</v>
      </c>
      <c r="E14" s="26"/>
      <c r="F14" s="26"/>
    </row>
    <row r="15" spans="2:8" x14ac:dyDescent="0.3">
      <c r="B15" s="10" t="s">
        <v>33</v>
      </c>
      <c r="D15" s="25" t="s">
        <v>33</v>
      </c>
      <c r="E15" s="26"/>
      <c r="F15" s="26"/>
    </row>
    <row r="16" spans="2:8" x14ac:dyDescent="0.3">
      <c r="B16" s="21" t="s">
        <v>34</v>
      </c>
      <c r="C16" s="5"/>
      <c r="D16" s="25"/>
      <c r="E16" s="32"/>
      <c r="F16" s="26"/>
    </row>
    <row r="17" spans="2:6" x14ac:dyDescent="0.3">
      <c r="B17" s="10"/>
      <c r="C17" s="5"/>
      <c r="D17" s="25"/>
      <c r="E17" s="26"/>
      <c r="F17" s="26"/>
    </row>
    <row r="18" spans="2:6" x14ac:dyDescent="0.3">
      <c r="B18" s="10" t="s">
        <v>14</v>
      </c>
      <c r="C18" s="5"/>
      <c r="D18" s="25" t="s">
        <v>14</v>
      </c>
      <c r="E18" s="26"/>
      <c r="F18" s="26"/>
    </row>
    <row r="19" spans="2:6" x14ac:dyDescent="0.3">
      <c r="B19" s="21" t="s">
        <v>35</v>
      </c>
      <c r="D19" s="25"/>
      <c r="E19" s="32"/>
      <c r="F19" s="26"/>
    </row>
    <row r="20" spans="2:6" x14ac:dyDescent="0.3">
      <c r="B20" s="18"/>
      <c r="D20" s="25"/>
      <c r="E20" s="26"/>
      <c r="F20" s="26"/>
    </row>
    <row r="21" spans="2:6" x14ac:dyDescent="0.3">
      <c r="B21" s="20" t="s">
        <v>10</v>
      </c>
      <c r="D21" s="27" t="s">
        <v>10</v>
      </c>
      <c r="E21" s="26"/>
      <c r="F21" s="26"/>
    </row>
    <row r="22" spans="2:6" x14ac:dyDescent="0.3">
      <c r="B22" s="10" t="s">
        <v>11</v>
      </c>
      <c r="D22" s="25" t="s">
        <v>11</v>
      </c>
      <c r="E22" s="26"/>
      <c r="F22" s="26"/>
    </row>
    <row r="23" spans="2:6" x14ac:dyDescent="0.3">
      <c r="B23" s="10" t="s">
        <v>15</v>
      </c>
      <c r="D23" s="26" t="s">
        <v>20</v>
      </c>
      <c r="E23" s="33"/>
      <c r="F23" s="26"/>
    </row>
    <row r="24" spans="2:6" x14ac:dyDescent="0.3">
      <c r="B24" s="18"/>
    </row>
    <row r="25" spans="2:6" x14ac:dyDescent="0.3">
      <c r="B25" s="10" t="s">
        <v>36</v>
      </c>
      <c r="D25" s="25" t="s">
        <v>25</v>
      </c>
      <c r="E25" s="30">
        <v>32.700000000000003</v>
      </c>
      <c r="F25" s="26" t="s">
        <v>24</v>
      </c>
    </row>
    <row r="26" spans="2:6" x14ac:dyDescent="0.3">
      <c r="B26" s="10" t="s">
        <v>37</v>
      </c>
    </row>
    <row r="27" spans="2:6" x14ac:dyDescent="0.3">
      <c r="B27" s="10" t="s">
        <v>38</v>
      </c>
      <c r="D27" s="26"/>
      <c r="E27" s="26"/>
      <c r="F27" s="26"/>
    </row>
    <row r="28" spans="2:6" x14ac:dyDescent="0.3">
      <c r="B28" s="10" t="s">
        <v>39</v>
      </c>
      <c r="D28" s="26"/>
      <c r="E28" s="26"/>
      <c r="F28" s="26"/>
    </row>
    <row r="29" spans="2:6" ht="21" customHeight="1" thickBot="1" x14ac:dyDescent="0.35">
      <c r="B29" s="19" t="s">
        <v>40</v>
      </c>
      <c r="D29" s="26"/>
      <c r="E29" s="26"/>
      <c r="F29" s="26"/>
    </row>
    <row r="30" spans="2:6" ht="12.5" thickTop="1" x14ac:dyDescent="0.3"/>
  </sheetData>
  <mergeCells count="1">
    <mergeCell ref="D2:H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Chapter 11 Figures</vt:lpstr>
      <vt:lpstr>Fig 11.8</vt:lpstr>
      <vt:lpstr>Fig 11.12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2010-07-08T20:18:20Z</dcterms:created>
  <dcterms:modified xsi:type="dcterms:W3CDTF">2022-06-11T19:29:45Z</dcterms:modified>
  <cp:version>_v2</cp:version>
</cp:coreProperties>
</file>